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F7a_PI_GTO_PDH_00_17" sheetId="1" r:id="rId1"/>
  </sheets>
  <definedNames>
    <definedName name="_xlnm.Print_Area" localSheetId="0">F7a_PI_GTO_PDH_00_17!$A$1:$G$38</definedName>
  </definedNames>
  <calcPr calcId="145621"/>
</workbook>
</file>

<file path=xl/calcChain.xml><?xml version="1.0" encoding="utf-8"?>
<calcChain xmlns="http://schemas.openxmlformats.org/spreadsheetml/2006/main">
  <c r="G17" i="1" l="1"/>
  <c r="G14" i="1"/>
  <c r="G12" i="1"/>
  <c r="G7" i="1"/>
  <c r="F17" i="1"/>
  <c r="F14" i="1"/>
  <c r="F12" i="1"/>
  <c r="E17" i="1"/>
  <c r="E7" i="1"/>
  <c r="E14" i="1"/>
  <c r="E12" i="1"/>
  <c r="D17" i="1"/>
  <c r="D14" i="1"/>
  <c r="D12" i="1"/>
  <c r="C17" i="1"/>
  <c r="C14" i="1"/>
  <c r="C7" i="1"/>
  <c r="C12" i="1"/>
  <c r="D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<sst xmlns="http://schemas.openxmlformats.org/spreadsheetml/2006/main" count="38" uniqueCount="34">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</sst>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3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4" fontId="2" fillId="3" borderId="3" xfId="0" applyNumberFormat="1" applyFont="1" applyFill="1" applyBorder="1"/>
    <xf numFmtId="4" fontId="2" fillId="3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A21" sqref="A21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2.7109375" style="1" bestFit="1" customWidth="1"/>
    <col min="4" max="4" width="13.28515625" style="1" bestFit="1" customWidth="1"/>
    <col min="5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7" t="s">
        <v>33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x14ac:dyDescent="0.2">
      <c r="A4" s="33" t="s">
        <v>2</v>
      </c>
      <c r="B4" s="34"/>
      <c r="C4" s="34"/>
      <c r="D4" s="34"/>
      <c r="E4" s="34"/>
      <c r="F4" s="34"/>
      <c r="G4" s="35"/>
    </row>
    <row r="5" spans="1:7" ht="25.5" x14ac:dyDescent="0.2">
      <c r="A5" s="36" t="s">
        <v>3</v>
      </c>
      <c r="B5" s="14" t="s">
        <v>4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7"/>
      <c r="B6" s="25" t="s">
        <v>5</v>
      </c>
      <c r="C6" s="25" t="s">
        <v>6</v>
      </c>
      <c r="D6" s="25" t="s">
        <v>6</v>
      </c>
      <c r="E6" s="26" t="s">
        <v>6</v>
      </c>
      <c r="F6" s="25" t="s">
        <v>6</v>
      </c>
      <c r="G6" s="25" t="s">
        <v>6</v>
      </c>
    </row>
    <row r="7" spans="1:7" ht="25.5" x14ac:dyDescent="0.2">
      <c r="A7" s="17" t="s">
        <v>7</v>
      </c>
      <c r="B7" s="18">
        <f t="shared" ref="B7:G7" si="0">SUM(B8:B19)</f>
        <v>77053546.859999999</v>
      </c>
      <c r="C7" s="18">
        <f t="shared" si="0"/>
        <v>79642546.034496009</v>
      </c>
      <c r="D7" s="18">
        <f t="shared" si="0"/>
        <v>82430035.14570336</v>
      </c>
      <c r="E7" s="18">
        <f t="shared" si="0"/>
        <v>85562376.481240094</v>
      </c>
      <c r="F7" s="18">
        <f t="shared" si="0"/>
        <v>88984871.540489703</v>
      </c>
      <c r="G7" s="24">
        <f t="shared" si="0"/>
        <v>92633251.273649767</v>
      </c>
    </row>
    <row r="8" spans="1:7" x14ac:dyDescent="0.2">
      <c r="A8" s="2" t="s">
        <v>8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12</v>
      </c>
      <c r="B12" s="3">
        <v>300000</v>
      </c>
      <c r="C12" s="4">
        <f>+B12*1.0336</f>
        <v>310080</v>
      </c>
      <c r="D12" s="4">
        <f>+C12*1.035</f>
        <v>320932.8</v>
      </c>
      <c r="E12" s="5">
        <f>+D12*1.038</f>
        <v>333128.2464</v>
      </c>
      <c r="F12" s="4">
        <f>+E12*1.04</f>
        <v>346453.37625600002</v>
      </c>
      <c r="G12" s="6">
        <f>+F12*1.041</f>
        <v>360657.96468249598</v>
      </c>
    </row>
    <row r="13" spans="1:7" x14ac:dyDescent="0.2">
      <c r="A13" s="2" t="s">
        <v>13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14</v>
      </c>
      <c r="B14" s="3">
        <v>9500000</v>
      </c>
      <c r="C14" s="4">
        <f>+B14*1.0336</f>
        <v>9819200</v>
      </c>
      <c r="D14" s="4">
        <f>+C14*1.035</f>
        <v>10162872</v>
      </c>
      <c r="E14" s="5">
        <f>+D14*1.038</f>
        <v>10549061.136</v>
      </c>
      <c r="F14" s="4">
        <f>+E14*1.04</f>
        <v>10971023.58144</v>
      </c>
      <c r="G14" s="6">
        <f>+F14*1.041</f>
        <v>11420835.54827904</v>
      </c>
    </row>
    <row r="15" spans="1:7" x14ac:dyDescent="0.2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17</v>
      </c>
      <c r="B17" s="3">
        <v>67253546.859999999</v>
      </c>
      <c r="C17" s="4">
        <f>+B17*1.0336</f>
        <v>69513266.034496009</v>
      </c>
      <c r="D17" s="4">
        <f>+C17*1.035</f>
        <v>71946230.345703363</v>
      </c>
      <c r="E17" s="5">
        <f>+D17*1.038</f>
        <v>74680187.098840088</v>
      </c>
      <c r="F17" s="4">
        <f>+E17*1.04</f>
        <v>77667394.582793698</v>
      </c>
      <c r="G17" s="6">
        <f>+F17*1.041</f>
        <v>80851757.76068823</v>
      </c>
    </row>
    <row r="18" spans="1:7" x14ac:dyDescent="0.2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20</v>
      </c>
      <c r="B21" s="18">
        <f t="shared" ref="B21:G21" si="1">SUM(B22:B26)</f>
        <v>0</v>
      </c>
      <c r="C21" s="18">
        <f t="shared" si="1"/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2">
      <c r="A22" s="2" t="s">
        <v>21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22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26</v>
      </c>
      <c r="B28" s="20">
        <f t="shared" ref="B28:G28" si="2">+B29</f>
        <v>0</v>
      </c>
      <c r="C28" s="20">
        <f t="shared" si="2"/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28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29</v>
      </c>
      <c r="B33" s="3"/>
      <c r="C33" s="4"/>
      <c r="D33" s="4"/>
      <c r="E33" s="5"/>
      <c r="F33" s="4"/>
      <c r="G33" s="6"/>
    </row>
    <row r="34" spans="1:7" ht="25.5" x14ac:dyDescent="0.2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32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rintOptions horizontalCentered="1"/>
  <pageMargins left="0.35" right="0.42" top="0.98425196850393704" bottom="0.74803149606299213" header="0.31496062992125984" footer="0.31496062992125984"/>
  <pageSetup scale="9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F7a_PI_GTO_PDH_00_17</vt:lpstr>
      <vt:lpstr>'F7a_PI_GTO_PDH_00_17'!Área_de_impresión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2017-08-07T18:22:09Z</cp:lastPrinted>
  <dcterms:created xsi:type="dcterms:W3CDTF">2017-02-02T21:28:36Z</dcterms:created>
  <dcterms:modified xsi:type="dcterms:W3CDTF">2017-08-07T18:22:10Z</dcterms:modified>
</cp:coreProperties>
</file>