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4 Trim 2021\Pagina TV4\06 Informacion Presupuestaria\"/>
    </mc:Choice>
  </mc:AlternateContent>
  <bookViews>
    <workbookView xWindow="0" yWindow="0" windowWidth="28800" windowHeight="10935"/>
  </bookViews>
  <sheets>
    <sheet name="EAIE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EAIE!$B$1:$J$56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33" i="1" l="1"/>
  <c r="I33" i="1"/>
  <c r="H32" i="1"/>
  <c r="H31" i="1" s="1"/>
  <c r="G32" i="1"/>
  <c r="F32" i="1"/>
  <c r="F31" i="1" s="1"/>
  <c r="F30" i="1" s="1"/>
  <c r="F29" i="1" s="1"/>
  <c r="F28" i="1" s="1"/>
  <c r="F27" i="1" s="1"/>
  <c r="F26" i="1" s="1"/>
  <c r="F25" i="1" s="1"/>
  <c r="E32" i="1"/>
  <c r="D32" i="1"/>
  <c r="D31" i="1" s="1"/>
  <c r="D30" i="1" s="1"/>
  <c r="D29" i="1" s="1"/>
  <c r="D28" i="1" s="1"/>
  <c r="D27" i="1" s="1"/>
  <c r="D26" i="1" s="1"/>
  <c r="D25" i="1" s="1"/>
  <c r="G31" i="1"/>
  <c r="G30" i="1" s="1"/>
  <c r="G29" i="1" s="1"/>
  <c r="G28" i="1" s="1"/>
  <c r="G27" i="1" s="1"/>
  <c r="G26" i="1" s="1"/>
  <c r="G25" i="1" s="1"/>
  <c r="E31" i="1"/>
  <c r="E30" i="1" s="1"/>
  <c r="E29" i="1" s="1"/>
  <c r="E28" i="1" s="1"/>
  <c r="E27" i="1" s="1"/>
  <c r="E26" i="1" s="1"/>
  <c r="E25" i="1" s="1"/>
  <c r="J22" i="1"/>
  <c r="I22" i="1"/>
  <c r="J21" i="1"/>
  <c r="H21" i="1"/>
  <c r="H20" i="1" s="1"/>
  <c r="G21" i="1"/>
  <c r="I21" i="1" s="1"/>
  <c r="F21" i="1"/>
  <c r="F20" i="1" s="1"/>
  <c r="F19" i="1" s="1"/>
  <c r="F11" i="1" s="1"/>
  <c r="F10" i="1" s="1"/>
  <c r="F9" i="1" s="1"/>
  <c r="F41" i="1" s="1"/>
  <c r="E21" i="1"/>
  <c r="D21" i="1"/>
  <c r="D20" i="1" s="1"/>
  <c r="G20" i="1"/>
  <c r="G19" i="1" s="1"/>
  <c r="E20" i="1"/>
  <c r="E19" i="1" s="1"/>
  <c r="E11" i="1" s="1"/>
  <c r="E10" i="1" s="1"/>
  <c r="E9" i="1" s="1"/>
  <c r="E41" i="1" s="1"/>
  <c r="B4" i="1"/>
  <c r="J20" i="1" l="1"/>
  <c r="H19" i="1"/>
  <c r="J31" i="1"/>
  <c r="I31" i="1"/>
  <c r="H30" i="1"/>
  <c r="I19" i="1"/>
  <c r="G11" i="1"/>
  <c r="I20" i="1"/>
  <c r="D19" i="1"/>
  <c r="D11" i="1" s="1"/>
  <c r="D10" i="1" s="1"/>
  <c r="D9" i="1" s="1"/>
  <c r="D41" i="1" s="1"/>
  <c r="I32" i="1"/>
  <c r="J32" i="1"/>
  <c r="G10" i="1" l="1"/>
  <c r="I11" i="1"/>
  <c r="I30" i="1"/>
  <c r="H29" i="1"/>
  <c r="J30" i="1"/>
  <c r="J19" i="1"/>
  <c r="H11" i="1"/>
  <c r="J11" i="1" l="1"/>
  <c r="H10" i="1"/>
  <c r="J29" i="1"/>
  <c r="I29" i="1"/>
  <c r="H28" i="1"/>
  <c r="I10" i="1"/>
  <c r="G9" i="1"/>
  <c r="G41" i="1" l="1"/>
  <c r="I9" i="1"/>
  <c r="J28" i="1"/>
  <c r="I28" i="1"/>
  <c r="H27" i="1"/>
  <c r="H9" i="1"/>
  <c r="J10" i="1"/>
  <c r="J27" i="1" l="1"/>
  <c r="I27" i="1"/>
  <c r="H26" i="1"/>
  <c r="J9" i="1"/>
  <c r="J26" i="1" l="1"/>
  <c r="I26" i="1"/>
  <c r="H25" i="1"/>
  <c r="I25" i="1" l="1"/>
  <c r="J25" i="1"/>
  <c r="J41" i="1" s="1"/>
  <c r="H41" i="1"/>
  <c r="I41" i="1" s="1"/>
</calcChain>
</file>

<file path=xl/comments1.xml><?xml version="1.0" encoding="utf-8"?>
<comments xmlns="http://schemas.openxmlformats.org/spreadsheetml/2006/main">
  <authors>
    <author/>
  </authors>
  <commentList>
    <comment ref="H42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<sst xmlns="http://schemas.openxmlformats.org/spreadsheetml/2006/main" count="78" uniqueCount="68">
  <si>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</si>
  <si>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</si>
  <si>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</si>
  <si>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</si>
  <si>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</si>
  <si>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</si>
  <si>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</si>
  <si>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</si>
  <si>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</si>
  <si>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</si>
  <si>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</si>
  <si>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</si>
  <si>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</si>
  <si>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</si>
  <si>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</si>
  <si>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</si>
  <si>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</si>
  <si>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</si>
  <si>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</si>
  <si>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</si>
  <si>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</si>
  <si>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</si>
  <si>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</si>
  <si>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1.1.4.2 5</t>
  </si>
  <si>
    <t>PRODUCTOS</t>
  </si>
  <si>
    <t>1.1.4.2 5.1</t>
  </si>
  <si>
    <t>PRODUCTOS DE TIPO CORRIENTE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</si>
  <si>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</si>
  <si>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</si>
  <si>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</si>
  <si>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</si>
  <si>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</si>
  <si>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</si>
  <si>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</si>
  <si>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</si>
  <si>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</si>
  <si>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</si>
  <si>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1.1.6.7</t>
  </si>
  <si>
    <t>ING. POR VENTAS DE BIENES Y SERV</t>
  </si>
  <si>
    <t>1.1.6.1 7.1</t>
  </si>
  <si>
    <t>ING. VTAS BIENES Y SERV. ORG.DESCENTR</t>
  </si>
  <si>
    <t>RECURSOS ESTATALES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</si>
  <si>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</si>
  <si>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</si>
  <si>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</si>
  <si>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</si>
  <si>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</si>
  <si>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</si>
  <si>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</si>
  <si>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</si>
  <si>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1.1.8.2.2.1.9</t>
  </si>
  <si>
    <t>TRANS., ASIGNACIONES, SUBSIDIOS Y</t>
  </si>
  <si>
    <t>1.1.8.2.2.1.9.1</t>
  </si>
  <si>
    <t>TRANS. INTERNAS Y ASIGN A SECTOR PUB.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</si>
  <si>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</si>
  <si>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</si>
  <si>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</si>
  <si>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</si>
  <si>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</si>
  <si>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</si>
  <si>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>1.2.4.2.2.1.9</t>
  </si>
  <si>
    <t>1.2.4.2.2.1.9.1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</si>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</sst>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/>
    <xf numFmtId="4" fontId="4" fillId="0" borderId="3" xfId="0" applyNumberFormat="1" applyFont="1" applyBorder="1"/>
    <xf numFmtId="10" fontId="4" fillId="0" borderId="1" xfId="1" applyNumberFormat="1" applyFont="1" applyBorder="1"/>
    <xf numFmtId="0" fontId="4" fillId="0" borderId="0" xfId="0" applyFont="1"/>
    <xf numFmtId="0" fontId="4" fillId="0" borderId="9" xfId="0" applyFont="1" applyBorder="1"/>
    <xf numFmtId="4" fontId="4" fillId="0" borderId="9" xfId="0" applyNumberFormat="1" applyFont="1" applyBorder="1"/>
    <xf numFmtId="10" fontId="4" fillId="0" borderId="10" xfId="1" applyNumberFormat="1" applyFont="1" applyBorder="1"/>
    <xf numFmtId="0" fontId="4" fillId="0" borderId="9" xfId="0" applyFont="1" applyBorder="1" applyAlignment="1">
      <alignment horizontal="left"/>
    </xf>
    <xf numFmtId="4" fontId="3" fillId="0" borderId="0" xfId="0" applyNumberFormat="1" applyFont="1"/>
    <xf numFmtId="4" fontId="4" fillId="0" borderId="1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10" fontId="3" fillId="0" borderId="10" xfId="1" applyNumberFormat="1" applyFont="1" applyBorder="1"/>
    <xf numFmtId="0" fontId="0" fillId="0" borderId="0" xfId="0" applyFill="1"/>
    <xf numFmtId="0" fontId="4" fillId="0" borderId="0" xfId="0" applyFont="1" applyAlignment="1">
      <alignment horizontal="left"/>
    </xf>
    <xf numFmtId="4" fontId="3" fillId="0" borderId="7" xfId="0" applyNumberFormat="1" applyFont="1" applyBorder="1"/>
    <xf numFmtId="10" fontId="3" fillId="0" borderId="5" xfId="1" applyNumberFormat="1" applyFont="1" applyBorder="1"/>
    <xf numFmtId="4" fontId="4" fillId="0" borderId="11" xfId="0" applyNumberFormat="1" applyFont="1" applyBorder="1"/>
    <xf numFmtId="0" fontId="8" fillId="0" borderId="0" xfId="3" applyFont="1" applyFill="1"/>
    <xf numFmtId="0" fontId="8" fillId="4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4" xfId="3" applyFont="1" applyBorder="1"/>
    <xf numFmtId="0" fontId="8" fillId="0" borderId="0" xfId="3" applyFont="1" applyBorder="1"/>
    <xf numFmtId="0" fontId="8" fillId="4" borderId="0" xfId="3" applyFont="1" applyFill="1" applyBorder="1"/>
    <xf numFmtId="0" fontId="8" fillId="4" borderId="15" xfId="3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/>
      <protection locked="0"/>
    </xf>
    <xf numFmtId="164" fontId="10" fillId="4" borderId="0" xfId="2" applyFont="1" applyFill="1" applyBorder="1" applyAlignment="1" applyProtection="1"/>
    <xf numFmtId="0" fontId="8" fillId="0" borderId="0" xfId="3" applyFont="1" applyBorder="1" applyAlignment="1"/>
    <xf numFmtId="0" fontId="10" fillId="4" borderId="0" xfId="3" applyFont="1" applyFill="1" applyBorder="1" applyAlignment="1" applyProtection="1">
      <alignment horizontal="center" vertical="top" wrapText="1"/>
      <protection locked="0"/>
    </xf>
    <xf numFmtId="164" fontId="6" fillId="3" borderId="12" xfId="2" applyFont="1" applyFill="1" applyBorder="1" applyAlignment="1" applyProtection="1">
      <alignment horizontal="center" vertical="top" wrapText="1"/>
    </xf>
    <xf numFmtId="164" fontId="6" fillId="3" borderId="13" xfId="2" applyFont="1" applyFill="1" applyBorder="1" applyAlignment="1" applyProtection="1">
      <alignment horizontal="center" vertical="top" wrapText="1"/>
    </xf>
    <xf numFmtId="0" fontId="8" fillId="0" borderId="8" xfId="3" applyFont="1" applyBorder="1" applyAlignment="1">
      <alignment horizontal="center"/>
    </xf>
    <xf numFmtId="164" fontId="10" fillId="4" borderId="0" xfId="2" applyFont="1" applyFill="1" applyBorder="1" applyAlignment="1" applyProtection="1">
      <alignment horizontal="center"/>
    </xf>
    <xf numFmtId="0" fontId="8" fillId="0" borderId="0" xfId="3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7" xfId="4" applyFont="1" applyBorder="1"/>
    <xf numFmtId="43" fontId="7" fillId="3" borderId="7" xfId="4" applyFont="1" applyFill="1" applyBorder="1" applyAlignment="1" applyProtection="1">
      <alignment vertic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4%20Trim%202021/FORMATOS%204%20TRIM%20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  <sheetName val="Anexo 3 LDF"/>
      <sheetName val="RB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B4" t="str">
            <v>DEL 1 DE ENERO AL 31 DE DICIEMBRE 2021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2"/>
  <sheetViews>
    <sheetView showGridLines="0" tabSelected="1" topLeftCell="A22" workbookViewId="0">
      <selection activeCell="L32" sqref="L32"/>
    </sheetView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1" ht="15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1" ht="15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4" spans="1:11" ht="15" x14ac:dyDescent="0.2">
      <c r="B4" s="47" t="str">
        <f>[1]fecha!B4</f>
        <v>DEL 1 DE ENERO AL 31 DE DICIEMBRE 2021</v>
      </c>
      <c r="C4" s="47"/>
      <c r="D4" s="47"/>
      <c r="E4" s="47"/>
      <c r="F4" s="47"/>
      <c r="G4" s="47"/>
      <c r="H4" s="47"/>
      <c r="I4" s="47"/>
      <c r="J4" s="47"/>
    </row>
    <row r="7" spans="1:11" s="2" customFormat="1" ht="25.5" x14ac:dyDescent="0.25">
      <c r="B7" s="48" t="s">
        <v>3</v>
      </c>
      <c r="C7" s="49"/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</row>
    <row r="8" spans="1:11" x14ac:dyDescent="0.2">
      <c r="B8" s="50" t="s">
        <v>11</v>
      </c>
      <c r="C8" s="51"/>
      <c r="D8" s="5" t="s">
        <v>12</v>
      </c>
      <c r="E8" s="6" t="s">
        <v>13</v>
      </c>
      <c r="F8" s="5" t="s">
        <v>12</v>
      </c>
      <c r="G8" s="5" t="s">
        <v>12</v>
      </c>
      <c r="H8" s="5" t="s">
        <v>12</v>
      </c>
      <c r="I8" s="7" t="s">
        <v>14</v>
      </c>
      <c r="J8" s="8" t="s">
        <v>15</v>
      </c>
    </row>
    <row r="9" spans="1:11" x14ac:dyDescent="0.2">
      <c r="A9" s="9"/>
      <c r="B9" s="10">
        <v>4</v>
      </c>
      <c r="C9" s="11" t="s">
        <v>16</v>
      </c>
      <c r="D9" s="12">
        <f>D10</f>
        <v>11100000</v>
      </c>
      <c r="E9" s="12">
        <f t="shared" ref="E9:H10" si="0">E10</f>
        <v>6910053.5199999996</v>
      </c>
      <c r="F9" s="12">
        <f t="shared" si="0"/>
        <v>18010053.52</v>
      </c>
      <c r="G9" s="12">
        <f t="shared" si="0"/>
        <v>16275803.619999999</v>
      </c>
      <c r="H9" s="12">
        <f t="shared" si="0"/>
        <v>16260105.16</v>
      </c>
      <c r="I9" s="13">
        <f>+G9/D9</f>
        <v>1.4662886144144143</v>
      </c>
      <c r="J9" s="12">
        <f>+H9-D9</f>
        <v>5160105.16</v>
      </c>
    </row>
    <row r="10" spans="1:11" x14ac:dyDescent="0.2">
      <c r="A10" s="14"/>
      <c r="B10" s="10">
        <v>1</v>
      </c>
      <c r="C10" s="15" t="s">
        <v>17</v>
      </c>
      <c r="D10" s="16">
        <f>D11</f>
        <v>11100000</v>
      </c>
      <c r="E10" s="16">
        <f t="shared" si="0"/>
        <v>6910053.5199999996</v>
      </c>
      <c r="F10" s="16">
        <f t="shared" si="0"/>
        <v>18010053.52</v>
      </c>
      <c r="G10" s="16">
        <f t="shared" si="0"/>
        <v>16275803.619999999</v>
      </c>
      <c r="H10" s="16">
        <f t="shared" si="0"/>
        <v>16260105.16</v>
      </c>
      <c r="I10" s="17">
        <f t="shared" ref="I10:I11" si="1">+G10/D10</f>
        <v>1.4662886144144143</v>
      </c>
      <c r="J10" s="16">
        <f t="shared" ref="J10:J11" si="2">+H10-D10</f>
        <v>5160105.16</v>
      </c>
    </row>
    <row r="11" spans="1:11" x14ac:dyDescent="0.2">
      <c r="B11" s="18">
        <v>1.1000000000000001</v>
      </c>
      <c r="C11" s="15" t="s">
        <v>18</v>
      </c>
      <c r="D11" s="16">
        <f>D12+D17+D19</f>
        <v>11100000</v>
      </c>
      <c r="E11" s="16">
        <f t="shared" ref="E11:H11" si="3">E12+E17+E19</f>
        <v>6910053.5199999996</v>
      </c>
      <c r="F11" s="16">
        <f t="shared" si="3"/>
        <v>18010053.52</v>
      </c>
      <c r="G11" s="16">
        <f t="shared" si="3"/>
        <v>16275803.619999999</v>
      </c>
      <c r="H11" s="16">
        <f t="shared" si="3"/>
        <v>16260105.16</v>
      </c>
      <c r="I11" s="17">
        <f t="shared" si="1"/>
        <v>1.4662886144144143</v>
      </c>
      <c r="J11" s="16">
        <f t="shared" si="2"/>
        <v>5160105.16</v>
      </c>
      <c r="K11" s="19"/>
    </row>
    <row r="12" spans="1:11" x14ac:dyDescent="0.2">
      <c r="B12" s="15" t="s">
        <v>19</v>
      </c>
      <c r="C12" s="15" t="s">
        <v>20</v>
      </c>
      <c r="D12" s="16">
        <v>0</v>
      </c>
      <c r="E12" s="16">
        <v>0</v>
      </c>
      <c r="F12" s="20">
        <v>0</v>
      </c>
      <c r="G12" s="16">
        <v>0</v>
      </c>
      <c r="H12" s="16">
        <v>0</v>
      </c>
      <c r="I12" s="17">
        <v>0</v>
      </c>
      <c r="J12" s="16">
        <v>0</v>
      </c>
      <c r="K12" s="19"/>
    </row>
    <row r="13" spans="1:11" x14ac:dyDescent="0.2">
      <c r="B13" s="21" t="s">
        <v>21</v>
      </c>
      <c r="C13" s="21" t="s">
        <v>22</v>
      </c>
      <c r="D13" s="22">
        <v>0</v>
      </c>
      <c r="E13" s="22">
        <v>0</v>
      </c>
      <c r="F13" s="23">
        <v>0</v>
      </c>
      <c r="G13" s="22">
        <v>0</v>
      </c>
      <c r="H13" s="22">
        <v>0</v>
      </c>
      <c r="I13" s="24">
        <v>0</v>
      </c>
      <c r="J13" s="22">
        <v>0</v>
      </c>
    </row>
    <row r="14" spans="1:11" ht="15" x14ac:dyDescent="0.25">
      <c r="A14" s="25"/>
      <c r="B14" s="21" t="s">
        <v>23</v>
      </c>
      <c r="C14" s="21" t="s">
        <v>24</v>
      </c>
      <c r="D14" s="22">
        <v>0</v>
      </c>
      <c r="E14" s="22">
        <v>0</v>
      </c>
      <c r="F14" s="23">
        <v>0</v>
      </c>
      <c r="G14" s="22">
        <v>0</v>
      </c>
      <c r="H14" s="22">
        <v>0</v>
      </c>
      <c r="I14" s="24">
        <v>0</v>
      </c>
      <c r="J14" s="22">
        <v>0</v>
      </c>
    </row>
    <row r="15" spans="1:11" x14ac:dyDescent="0.2">
      <c r="B15" s="21" t="s">
        <v>25</v>
      </c>
      <c r="C15" s="21" t="s">
        <v>26</v>
      </c>
      <c r="D15" s="22">
        <v>0</v>
      </c>
      <c r="E15" s="22">
        <v>0</v>
      </c>
      <c r="F15" s="23">
        <v>0</v>
      </c>
      <c r="G15" s="22">
        <v>0</v>
      </c>
      <c r="H15" s="22">
        <v>0</v>
      </c>
      <c r="I15" s="24">
        <v>0</v>
      </c>
      <c r="J15" s="22">
        <v>0</v>
      </c>
    </row>
    <row r="16" spans="1:11" x14ac:dyDescent="0.2">
      <c r="B16" s="21" t="s">
        <v>27</v>
      </c>
      <c r="C16" s="21" t="s">
        <v>28</v>
      </c>
      <c r="D16" s="22">
        <v>0</v>
      </c>
      <c r="E16" s="22">
        <v>0</v>
      </c>
      <c r="F16" s="23">
        <v>0</v>
      </c>
      <c r="G16" s="22">
        <v>0</v>
      </c>
      <c r="H16" s="22">
        <v>0</v>
      </c>
      <c r="I16" s="24">
        <v>0</v>
      </c>
      <c r="J16" s="22">
        <v>0</v>
      </c>
    </row>
    <row r="17" spans="1:12" x14ac:dyDescent="0.2">
      <c r="A17" s="14"/>
      <c r="B17" s="15" t="s">
        <v>29</v>
      </c>
      <c r="C17" s="14" t="s">
        <v>30</v>
      </c>
      <c r="D17" s="16">
        <v>0</v>
      </c>
      <c r="E17" s="16">
        <v>0</v>
      </c>
      <c r="F17" s="20">
        <v>0</v>
      </c>
      <c r="G17" s="16">
        <v>0</v>
      </c>
      <c r="H17" s="16">
        <v>0</v>
      </c>
      <c r="I17" s="17">
        <v>0</v>
      </c>
      <c r="J17" s="16">
        <v>0</v>
      </c>
    </row>
    <row r="18" spans="1:12" x14ac:dyDescent="0.2">
      <c r="B18" s="21" t="s">
        <v>31</v>
      </c>
      <c r="C18" s="21" t="s">
        <v>32</v>
      </c>
      <c r="D18" s="22">
        <v>0</v>
      </c>
      <c r="E18" s="22">
        <v>0</v>
      </c>
      <c r="F18" s="23">
        <v>0</v>
      </c>
      <c r="G18" s="22">
        <v>0</v>
      </c>
      <c r="H18" s="22">
        <v>0</v>
      </c>
      <c r="I18" s="24">
        <v>0</v>
      </c>
      <c r="J18" s="22">
        <v>0</v>
      </c>
    </row>
    <row r="19" spans="1:12" x14ac:dyDescent="0.2">
      <c r="B19" s="15" t="s">
        <v>33</v>
      </c>
      <c r="C19" s="15" t="s">
        <v>34</v>
      </c>
      <c r="D19" s="16">
        <f>D20</f>
        <v>11100000</v>
      </c>
      <c r="E19" s="16">
        <f t="shared" ref="E19:H21" si="4">E20</f>
        <v>6910053.5199999996</v>
      </c>
      <c r="F19" s="16">
        <f t="shared" si="4"/>
        <v>18010053.52</v>
      </c>
      <c r="G19" s="16">
        <f t="shared" si="4"/>
        <v>16275803.619999999</v>
      </c>
      <c r="H19" s="16">
        <f t="shared" si="4"/>
        <v>16260105.16</v>
      </c>
      <c r="I19" s="17">
        <f t="shared" ref="I19:I22" si="5">+G19/D19</f>
        <v>1.4662886144144143</v>
      </c>
      <c r="J19" s="16">
        <f t="shared" ref="J19:J22" si="6">+H19-D19</f>
        <v>5160105.16</v>
      </c>
    </row>
    <row r="20" spans="1:12" x14ac:dyDescent="0.2">
      <c r="B20" s="21" t="s">
        <v>35</v>
      </c>
      <c r="C20" s="21" t="s">
        <v>36</v>
      </c>
      <c r="D20" s="22">
        <f>D21</f>
        <v>11100000</v>
      </c>
      <c r="E20" s="22">
        <f t="shared" si="4"/>
        <v>6910053.5199999996</v>
      </c>
      <c r="F20" s="22">
        <f t="shared" si="4"/>
        <v>18010053.52</v>
      </c>
      <c r="G20" s="22">
        <f t="shared" si="4"/>
        <v>16275803.619999999</v>
      </c>
      <c r="H20" s="22">
        <f t="shared" si="4"/>
        <v>16260105.16</v>
      </c>
      <c r="I20" s="24">
        <f t="shared" si="5"/>
        <v>1.4662886144144143</v>
      </c>
      <c r="J20" s="22">
        <f t="shared" si="6"/>
        <v>5160105.16</v>
      </c>
    </row>
    <row r="21" spans="1:12" x14ac:dyDescent="0.2">
      <c r="B21" s="21" t="s">
        <v>37</v>
      </c>
      <c r="C21" s="21" t="s">
        <v>38</v>
      </c>
      <c r="D21" s="22">
        <f>D22</f>
        <v>11100000</v>
      </c>
      <c r="E21" s="22">
        <f t="shared" si="4"/>
        <v>6910053.5199999996</v>
      </c>
      <c r="F21" s="22">
        <f t="shared" si="4"/>
        <v>18010053.52</v>
      </c>
      <c r="G21" s="22">
        <f t="shared" si="4"/>
        <v>16275803.619999999</v>
      </c>
      <c r="H21" s="22">
        <f t="shared" si="4"/>
        <v>16260105.16</v>
      </c>
      <c r="I21" s="24">
        <f t="shared" si="5"/>
        <v>1.4662886144144143</v>
      </c>
      <c r="J21" s="22">
        <f t="shared" si="6"/>
        <v>5160105.16</v>
      </c>
    </row>
    <row r="22" spans="1:12" x14ac:dyDescent="0.2">
      <c r="B22" s="21" t="s">
        <v>39</v>
      </c>
      <c r="C22" s="21" t="s">
        <v>40</v>
      </c>
      <c r="D22" s="22">
        <v>11100000</v>
      </c>
      <c r="E22" s="22">
        <v>6910053.5199999996</v>
      </c>
      <c r="F22" s="23">
        <v>18010053.52</v>
      </c>
      <c r="G22" s="22">
        <v>16275803.619999999</v>
      </c>
      <c r="H22" s="22">
        <v>16260105.16</v>
      </c>
      <c r="I22" s="24">
        <f t="shared" si="5"/>
        <v>1.4662886144144143</v>
      </c>
      <c r="J22" s="22">
        <f t="shared" si="6"/>
        <v>5160105.16</v>
      </c>
    </row>
    <row r="23" spans="1:12" s="14" customFormat="1" x14ac:dyDescent="0.2">
      <c r="A23" s="1"/>
      <c r="B23" s="21"/>
      <c r="C23" s="21"/>
      <c r="D23" s="22"/>
      <c r="E23" s="22"/>
      <c r="F23" s="23"/>
      <c r="G23" s="22"/>
      <c r="H23" s="22"/>
      <c r="I23" s="24"/>
      <c r="J23" s="22"/>
      <c r="K23" s="1"/>
      <c r="L23" s="1"/>
    </row>
    <row r="24" spans="1:12" x14ac:dyDescent="0.2">
      <c r="B24" s="21"/>
      <c r="C24" s="21"/>
      <c r="D24" s="22"/>
      <c r="E24" s="22"/>
      <c r="F24" s="23"/>
      <c r="G24" s="22"/>
      <c r="H24" s="22"/>
      <c r="I24" s="24"/>
      <c r="J24" s="22"/>
    </row>
    <row r="25" spans="1:12" x14ac:dyDescent="0.2">
      <c r="A25" s="26"/>
      <c r="B25" s="15"/>
      <c r="C25" s="15" t="s">
        <v>41</v>
      </c>
      <c r="D25" s="16">
        <f>D26</f>
        <v>69940816.319999993</v>
      </c>
      <c r="E25" s="16">
        <f t="shared" ref="E25:H26" si="7">E26</f>
        <v>80469120.620000005</v>
      </c>
      <c r="F25" s="16">
        <f t="shared" si="7"/>
        <v>150409936.94</v>
      </c>
      <c r="G25" s="16">
        <f t="shared" si="7"/>
        <v>136564990.19</v>
      </c>
      <c r="H25" s="16">
        <f t="shared" si="7"/>
        <v>136564990.19</v>
      </c>
      <c r="I25" s="17">
        <f>H25/F25</f>
        <v>0.90795191440361489</v>
      </c>
      <c r="J25" s="16">
        <f>+H25-D25</f>
        <v>66624173.870000005</v>
      </c>
      <c r="K25" s="14"/>
      <c r="L25" s="14"/>
    </row>
    <row r="26" spans="1:12" x14ac:dyDescent="0.2">
      <c r="B26" s="18">
        <v>1</v>
      </c>
      <c r="C26" s="15" t="s">
        <v>17</v>
      </c>
      <c r="D26" s="22">
        <f>D27</f>
        <v>69940816.319999993</v>
      </c>
      <c r="E26" s="22">
        <f t="shared" si="7"/>
        <v>80469120.620000005</v>
      </c>
      <c r="F26" s="22">
        <f t="shared" si="7"/>
        <v>150409936.94</v>
      </c>
      <c r="G26" s="22">
        <f t="shared" si="7"/>
        <v>136564990.19</v>
      </c>
      <c r="H26" s="22">
        <f t="shared" si="7"/>
        <v>136564990.19</v>
      </c>
      <c r="I26" s="24">
        <f t="shared" ref="I26:I33" si="8">H26/F26</f>
        <v>0.90795191440361489</v>
      </c>
      <c r="J26" s="22">
        <f t="shared" ref="J26:J33" si="9">+H26-D26</f>
        <v>66624173.870000005</v>
      </c>
      <c r="K26" s="14"/>
    </row>
    <row r="27" spans="1:12" x14ac:dyDescent="0.2">
      <c r="B27" s="18">
        <v>1.1000000000000001</v>
      </c>
      <c r="C27" s="15" t="s">
        <v>18</v>
      </c>
      <c r="D27" s="22">
        <f>D28+D34</f>
        <v>69940816.319999993</v>
      </c>
      <c r="E27" s="22">
        <f t="shared" ref="E27:H27" si="10">E28+E34</f>
        <v>80469120.620000005</v>
      </c>
      <c r="F27" s="22">
        <f t="shared" si="10"/>
        <v>150409936.94</v>
      </c>
      <c r="G27" s="22">
        <f t="shared" si="10"/>
        <v>136564990.19</v>
      </c>
      <c r="H27" s="22">
        <f t="shared" si="10"/>
        <v>136564990.19</v>
      </c>
      <c r="I27" s="24">
        <f t="shared" si="8"/>
        <v>0.90795191440361489</v>
      </c>
      <c r="J27" s="22">
        <f t="shared" si="9"/>
        <v>66624173.870000005</v>
      </c>
      <c r="K27" s="14"/>
    </row>
    <row r="28" spans="1:12" x14ac:dyDescent="0.2">
      <c r="B28" s="15" t="s">
        <v>42</v>
      </c>
      <c r="C28" s="15" t="s">
        <v>43</v>
      </c>
      <c r="D28" s="16">
        <f>D29</f>
        <v>69940816.319999993</v>
      </c>
      <c r="E28" s="16">
        <f t="shared" ref="E28:H32" si="11">E29</f>
        <v>80469120.620000005</v>
      </c>
      <c r="F28" s="16">
        <f t="shared" si="11"/>
        <v>150409936.94</v>
      </c>
      <c r="G28" s="16">
        <f t="shared" si="11"/>
        <v>136564990.19</v>
      </c>
      <c r="H28" s="16">
        <f t="shared" si="11"/>
        <v>136564990.19</v>
      </c>
      <c r="I28" s="17">
        <f t="shared" si="8"/>
        <v>0.90795191440361489</v>
      </c>
      <c r="J28" s="16">
        <f t="shared" si="9"/>
        <v>66624173.870000005</v>
      </c>
    </row>
    <row r="29" spans="1:12" x14ac:dyDescent="0.2">
      <c r="B29" s="21" t="s">
        <v>44</v>
      </c>
      <c r="C29" s="21" t="s">
        <v>45</v>
      </c>
      <c r="D29" s="22">
        <f>D30</f>
        <v>69940816.319999993</v>
      </c>
      <c r="E29" s="22">
        <f t="shared" si="11"/>
        <v>80469120.620000005</v>
      </c>
      <c r="F29" s="22">
        <f t="shared" si="11"/>
        <v>150409936.94</v>
      </c>
      <c r="G29" s="22">
        <f t="shared" si="11"/>
        <v>136564990.19</v>
      </c>
      <c r="H29" s="22">
        <f t="shared" si="11"/>
        <v>136564990.19</v>
      </c>
      <c r="I29" s="24">
        <f t="shared" si="8"/>
        <v>0.90795191440361489</v>
      </c>
      <c r="J29" s="22">
        <f t="shared" si="9"/>
        <v>66624173.870000005</v>
      </c>
    </row>
    <row r="30" spans="1:12" x14ac:dyDescent="0.2">
      <c r="B30" s="21" t="s">
        <v>46</v>
      </c>
      <c r="C30" s="21" t="s">
        <v>47</v>
      </c>
      <c r="D30" s="22">
        <f t="shared" ref="D30:D32" si="12">D31</f>
        <v>69940816.319999993</v>
      </c>
      <c r="E30" s="22">
        <f t="shared" si="11"/>
        <v>80469120.620000005</v>
      </c>
      <c r="F30" s="22">
        <f t="shared" si="11"/>
        <v>150409936.94</v>
      </c>
      <c r="G30" s="22">
        <f t="shared" si="11"/>
        <v>136564990.19</v>
      </c>
      <c r="H30" s="22">
        <f t="shared" si="11"/>
        <v>136564990.19</v>
      </c>
      <c r="I30" s="24">
        <f t="shared" si="8"/>
        <v>0.90795191440361489</v>
      </c>
      <c r="J30" s="22">
        <f t="shared" si="9"/>
        <v>66624173.870000005</v>
      </c>
    </row>
    <row r="31" spans="1:12" x14ac:dyDescent="0.2">
      <c r="B31" s="21" t="s">
        <v>48</v>
      </c>
      <c r="C31" s="21" t="s">
        <v>49</v>
      </c>
      <c r="D31" s="22">
        <f t="shared" si="12"/>
        <v>69940816.319999993</v>
      </c>
      <c r="E31" s="22">
        <f t="shared" si="11"/>
        <v>80469120.620000005</v>
      </c>
      <c r="F31" s="22">
        <f t="shared" si="11"/>
        <v>150409936.94</v>
      </c>
      <c r="G31" s="22">
        <f t="shared" si="11"/>
        <v>136564990.19</v>
      </c>
      <c r="H31" s="22">
        <f t="shared" si="11"/>
        <v>136564990.19</v>
      </c>
      <c r="I31" s="24">
        <f t="shared" si="8"/>
        <v>0.90795191440361489</v>
      </c>
      <c r="J31" s="22">
        <f t="shared" si="9"/>
        <v>66624173.870000005</v>
      </c>
    </row>
    <row r="32" spans="1:12" x14ac:dyDescent="0.2">
      <c r="B32" s="21" t="s">
        <v>50</v>
      </c>
      <c r="C32" s="21" t="s">
        <v>51</v>
      </c>
      <c r="D32" s="22">
        <f t="shared" si="12"/>
        <v>69940816.319999993</v>
      </c>
      <c r="E32" s="22">
        <f t="shared" si="11"/>
        <v>80469120.620000005</v>
      </c>
      <c r="F32" s="22">
        <f t="shared" si="11"/>
        <v>150409936.94</v>
      </c>
      <c r="G32" s="22">
        <f t="shared" si="11"/>
        <v>136564990.19</v>
      </c>
      <c r="H32" s="22">
        <f t="shared" si="11"/>
        <v>136564990.19</v>
      </c>
      <c r="I32" s="24">
        <f t="shared" si="8"/>
        <v>0.90795191440361489</v>
      </c>
      <c r="J32" s="22">
        <f t="shared" si="9"/>
        <v>66624173.870000005</v>
      </c>
    </row>
    <row r="33" spans="2:11" x14ac:dyDescent="0.2">
      <c r="B33" s="21" t="s">
        <v>52</v>
      </c>
      <c r="C33" s="21" t="s">
        <v>53</v>
      </c>
      <c r="D33" s="22">
        <v>69940816.319999993</v>
      </c>
      <c r="E33" s="22">
        <v>80469120.620000005</v>
      </c>
      <c r="F33" s="23">
        <v>150409936.94</v>
      </c>
      <c r="G33" s="22">
        <v>136564990.19</v>
      </c>
      <c r="H33" s="22">
        <v>136564990.19</v>
      </c>
      <c r="I33" s="24">
        <f t="shared" si="8"/>
        <v>0.90795191440361489</v>
      </c>
      <c r="J33" s="22">
        <f t="shared" si="9"/>
        <v>66624173.870000005</v>
      </c>
    </row>
    <row r="34" spans="2:11" x14ac:dyDescent="0.2">
      <c r="B34" s="15">
        <v>1.2</v>
      </c>
      <c r="C34" s="15" t="s">
        <v>54</v>
      </c>
      <c r="D34" s="16">
        <v>0</v>
      </c>
      <c r="E34" s="16">
        <v>0</v>
      </c>
      <c r="F34" s="20">
        <v>0</v>
      </c>
      <c r="G34" s="16">
        <v>0</v>
      </c>
      <c r="H34" s="16">
        <v>0</v>
      </c>
      <c r="I34" s="17">
        <v>0</v>
      </c>
      <c r="J34" s="16">
        <v>0</v>
      </c>
    </row>
    <row r="35" spans="2:11" x14ac:dyDescent="0.2">
      <c r="B35" s="21" t="s">
        <v>55</v>
      </c>
      <c r="C35" s="21" t="s">
        <v>56</v>
      </c>
      <c r="D35" s="22">
        <v>0</v>
      </c>
      <c r="E35" s="22">
        <v>0</v>
      </c>
      <c r="F35" s="23">
        <v>0</v>
      </c>
      <c r="G35" s="22">
        <v>0</v>
      </c>
      <c r="H35" s="22">
        <v>0</v>
      </c>
      <c r="I35" s="24">
        <v>0</v>
      </c>
      <c r="J35" s="22">
        <v>0</v>
      </c>
    </row>
    <row r="36" spans="2:11" x14ac:dyDescent="0.2">
      <c r="B36" s="21" t="s">
        <v>57</v>
      </c>
      <c r="C36" s="21" t="s">
        <v>45</v>
      </c>
      <c r="D36" s="22">
        <v>0</v>
      </c>
      <c r="E36" s="22">
        <v>0</v>
      </c>
      <c r="F36" s="23">
        <v>0</v>
      </c>
      <c r="G36" s="22">
        <v>0</v>
      </c>
      <c r="H36" s="22">
        <v>0</v>
      </c>
      <c r="I36" s="24">
        <v>0</v>
      </c>
      <c r="J36" s="22">
        <v>0</v>
      </c>
    </row>
    <row r="37" spans="2:11" x14ac:dyDescent="0.2">
      <c r="B37" s="21" t="s">
        <v>58</v>
      </c>
      <c r="C37" s="21" t="s">
        <v>47</v>
      </c>
      <c r="D37" s="22">
        <v>0</v>
      </c>
      <c r="E37" s="22">
        <v>0</v>
      </c>
      <c r="F37" s="23">
        <v>0</v>
      </c>
      <c r="G37" s="22">
        <v>0</v>
      </c>
      <c r="H37" s="22">
        <v>0</v>
      </c>
      <c r="I37" s="24">
        <v>0</v>
      </c>
      <c r="J37" s="22">
        <v>0</v>
      </c>
    </row>
    <row r="38" spans="2:11" x14ac:dyDescent="0.2">
      <c r="B38" s="21" t="s">
        <v>59</v>
      </c>
      <c r="C38" s="21" t="s">
        <v>49</v>
      </c>
      <c r="D38" s="22">
        <v>0</v>
      </c>
      <c r="E38" s="22">
        <v>0</v>
      </c>
      <c r="F38" s="23">
        <v>0</v>
      </c>
      <c r="G38" s="22">
        <v>0</v>
      </c>
      <c r="H38" s="22">
        <v>0</v>
      </c>
      <c r="I38" s="24">
        <v>0</v>
      </c>
      <c r="J38" s="22">
        <v>0</v>
      </c>
    </row>
    <row r="39" spans="2:11" x14ac:dyDescent="0.2">
      <c r="B39" s="21" t="s">
        <v>60</v>
      </c>
      <c r="C39" s="21" t="s">
        <v>51</v>
      </c>
      <c r="D39" s="22">
        <v>0</v>
      </c>
      <c r="E39" s="22">
        <v>0</v>
      </c>
      <c r="F39" s="23">
        <v>0</v>
      </c>
      <c r="G39" s="22">
        <v>0</v>
      </c>
      <c r="H39" s="22">
        <v>0</v>
      </c>
      <c r="I39" s="24">
        <v>0</v>
      </c>
      <c r="J39" s="22">
        <v>0</v>
      </c>
    </row>
    <row r="40" spans="2:11" x14ac:dyDescent="0.2">
      <c r="B40" s="21" t="s">
        <v>61</v>
      </c>
      <c r="C40" s="21" t="s">
        <v>53</v>
      </c>
      <c r="D40" s="22">
        <v>0</v>
      </c>
      <c r="E40" s="22">
        <v>0</v>
      </c>
      <c r="F40" s="23">
        <v>0</v>
      </c>
      <c r="G40" s="27">
        <v>0</v>
      </c>
      <c r="H40" s="27">
        <v>0</v>
      </c>
      <c r="I40" s="28">
        <v>0</v>
      </c>
      <c r="J40" s="27">
        <v>0</v>
      </c>
    </row>
    <row r="41" spans="2:11" x14ac:dyDescent="0.2">
      <c r="B41" s="5" t="s">
        <v>62</v>
      </c>
      <c r="C41" s="5"/>
      <c r="D41" s="29">
        <f>+D9+D25</f>
        <v>81040816.319999993</v>
      </c>
      <c r="E41" s="29">
        <f t="shared" ref="E41:J41" si="13">+E9+E25</f>
        <v>87379174.140000001</v>
      </c>
      <c r="F41" s="29">
        <f t="shared" si="13"/>
        <v>168419990.46000001</v>
      </c>
      <c r="G41" s="29">
        <f t="shared" si="13"/>
        <v>152840793.81</v>
      </c>
      <c r="H41" s="29">
        <f t="shared" si="13"/>
        <v>152825095.34999999</v>
      </c>
      <c r="I41" s="29">
        <f>+H41/F41</f>
        <v>0.90740472631897084</v>
      </c>
      <c r="J41" s="52">
        <f t="shared" si="13"/>
        <v>71784279.030000001</v>
      </c>
    </row>
    <row r="42" spans="2:11" x14ac:dyDescent="0.2">
      <c r="H42" s="42" t="s">
        <v>63</v>
      </c>
      <c r="I42" s="43"/>
      <c r="J42" s="53">
        <f>H41-D41</f>
        <v>71784279.030000001</v>
      </c>
    </row>
    <row r="43" spans="2:11" x14ac:dyDescent="0.2">
      <c r="D43" s="19"/>
    </row>
    <row r="46" spans="2:11" x14ac:dyDescent="0.2">
      <c r="E46" s="19"/>
    </row>
    <row r="48" spans="2:11" x14ac:dyDescent="0.2">
      <c r="B48" s="30" t="s">
        <v>64</v>
      </c>
      <c r="C48" s="30"/>
      <c r="D48" s="30"/>
      <c r="E48" s="30"/>
      <c r="F48" s="30"/>
      <c r="G48" s="30"/>
      <c r="H48" s="30"/>
      <c r="I48" s="30"/>
      <c r="J48" s="30"/>
      <c r="K48" s="31"/>
    </row>
    <row r="49" spans="2:11" x14ac:dyDescent="0.2">
      <c r="B49" s="32" t="s">
        <v>65</v>
      </c>
      <c r="C49" s="30"/>
      <c r="D49" s="30"/>
      <c r="E49" s="30"/>
      <c r="F49" s="30"/>
      <c r="G49" s="30"/>
      <c r="H49" s="30"/>
      <c r="I49" s="30"/>
      <c r="J49" s="30"/>
      <c r="K49" s="31"/>
    </row>
    <row r="50" spans="2:1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1"/>
    </row>
    <row r="51" spans="2:1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1"/>
    </row>
    <row r="52" spans="2:1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2:11" x14ac:dyDescent="0.2">
      <c r="B53" s="33"/>
      <c r="C53" s="34"/>
      <c r="D53" s="35"/>
      <c r="F53" s="33"/>
      <c r="G53" s="44"/>
      <c r="H53" s="44"/>
      <c r="I53" s="44"/>
      <c r="J53" s="35"/>
      <c r="K53" s="36"/>
    </row>
    <row r="54" spans="2:11" x14ac:dyDescent="0.2">
      <c r="B54" s="33"/>
      <c r="C54" s="37"/>
      <c r="D54" s="38"/>
      <c r="F54" s="39"/>
      <c r="G54" s="45"/>
      <c r="H54" s="45"/>
      <c r="I54" s="45"/>
      <c r="J54" s="40"/>
      <c r="K54" s="40"/>
    </row>
    <row r="55" spans="2:11" x14ac:dyDescent="0.2">
      <c r="B55" s="33"/>
      <c r="C55" s="41" t="s">
        <v>66</v>
      </c>
      <c r="D55" s="41"/>
      <c r="G55" s="46" t="s">
        <v>67</v>
      </c>
      <c r="H55" s="46"/>
      <c r="I55" s="46"/>
      <c r="J55" s="40"/>
      <c r="K55" s="40"/>
    </row>
    <row r="56" spans="2:11" x14ac:dyDescent="0.2">
      <c r="B56" s="33"/>
      <c r="C56" s="33"/>
      <c r="D56" s="33"/>
      <c r="F56" s="33"/>
      <c r="G56" s="33"/>
      <c r="H56" s="33"/>
      <c r="I56" s="33"/>
      <c r="J56" s="33"/>
      <c r="K56" s="31"/>
    </row>
    <row r="62" spans="2:11" x14ac:dyDescent="0.2">
      <c r="B62" s="33"/>
      <c r="C62" s="33"/>
      <c r="D62" s="33"/>
      <c r="E62" s="33"/>
      <c r="F62" s="33"/>
      <c r="G62" s="33"/>
      <c r="H62" s="33"/>
      <c r="I62" s="33"/>
    </row>
  </sheetData>
  <mergeCells count="10">
    <mergeCell ref="H42:I42"/>
    <mergeCell ref="G53:I53"/>
    <mergeCell ref="G54:I54"/>
    <mergeCell ref="G55:I55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2022-01-24T18:54:03Z</dcterms:created>
  <dcterms:modified xsi:type="dcterms:W3CDTF">2022-01-24T19:04:39Z</dcterms:modified>
</cp:coreProperties>
</file>